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wsafrica-my.sharepoint.com/personal/lsisenda_cwsafrica_org/Documents/Desktop/WASH/Request Docs/"/>
    </mc:Choice>
  </mc:AlternateContent>
  <xr:revisionPtr revIDLastSave="74" documentId="8_{1463E023-C84F-403A-BCFF-606915553A0C}" xr6:coauthVersionLast="47" xr6:coauthVersionMax="47" xr10:uidLastSave="{5209D9EC-0917-465B-833B-220869C08ABC}"/>
  <bookViews>
    <workbookView xWindow="-110" yWindow="-110" windowWidth="19420" windowHeight="10300" xr2:uid="{00000000-000D-0000-FFFF-FFFF00000000}"/>
  </bookViews>
  <sheets>
    <sheet name="CWS PROJECT" sheetId="1" r:id="rId1"/>
  </sheets>
  <definedNames>
    <definedName name="_eadmin">#REF!</definedName>
    <definedName name="_ebetr">#REF!</definedName>
    <definedName name="_eeval">#REF!</definedName>
    <definedName name="_einvest">#REF!</definedName>
    <definedName name="_epers">#REF!</definedName>
    <definedName name="_ereisen">#REF!</definedName>
    <definedName name="_ereserv">#REF!</definedName>
    <definedName name="_eth_p">#REF!</definedName>
    <definedName name="_kadmin">#REF!</definedName>
    <definedName name="_kbetr">#REF!</definedName>
    <definedName name="_keval">#REF!</definedName>
    <definedName name="_kinv">#REF!</definedName>
    <definedName name="_kpers">#REF!</definedName>
    <definedName name="_kreis">#REF!</definedName>
    <definedName name="_kreserv">#REF!</definedName>
    <definedName name="_tot">#REF!</definedName>
    <definedName name="_xlnm.Print_Area" localSheetId="0">'CWS PROJECT'!$A$1:$F$62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61" i="1"/>
  <c r="F60" i="1"/>
  <c r="F59" i="1"/>
  <c r="F58" i="1"/>
  <c r="F57" i="1"/>
  <c r="F56" i="1"/>
  <c r="F55" i="1"/>
  <c r="F54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8" i="1"/>
  <c r="F62" i="1" l="1"/>
  <c r="F67" i="1" s="1"/>
  <c r="F50" i="1"/>
  <c r="F66" i="1" s="1"/>
  <c r="F31" i="1"/>
  <c r="F65" i="1" s="1"/>
  <c r="F68" i="1" l="1"/>
  <c r="F70" i="1" l="1"/>
</calcChain>
</file>

<file path=xl/sharedStrings.xml><?xml version="1.0" encoding="utf-8"?>
<sst xmlns="http://schemas.openxmlformats.org/spreadsheetml/2006/main" count="160" uniqueCount="125">
  <si>
    <t>UNIT</t>
  </si>
  <si>
    <t>QTY</t>
  </si>
  <si>
    <t xml:space="preserve"> RATE      (Kshs) </t>
  </si>
  <si>
    <t xml:space="preserve"> AMOUNT (Kshs) </t>
  </si>
  <si>
    <t>Borehole Equipping</t>
  </si>
  <si>
    <t>Allow for Supply and Installation of the following.  The cost should include all the required fittings</t>
  </si>
  <si>
    <t xml:space="preserve">Pumps </t>
  </si>
  <si>
    <t>1.1.1</t>
  </si>
  <si>
    <t>Item</t>
  </si>
  <si>
    <t>Supply and install the following</t>
  </si>
  <si>
    <t>1.2.1</t>
  </si>
  <si>
    <t>40mm  diameter uPVC borehole pipes PN 16</t>
  </si>
  <si>
    <t>No</t>
  </si>
  <si>
    <t>Borehole Surface Sundries</t>
  </si>
  <si>
    <t>1.3.1</t>
  </si>
  <si>
    <t>Borehole cover plate 252mm external dia. with  3/4 "  GI piezometer hole with plug.</t>
  </si>
  <si>
    <t>1.3.2</t>
  </si>
  <si>
    <t>GI Plug 25mm diameter</t>
  </si>
  <si>
    <t>1.3.3</t>
  </si>
  <si>
    <t>GI bend 25mm diameter</t>
  </si>
  <si>
    <t>1.3.4</t>
  </si>
  <si>
    <t>GI union 25mm diameter</t>
  </si>
  <si>
    <t>1.3.5</t>
  </si>
  <si>
    <t>Gate valve 63mm diameter peglar type or equivalent</t>
  </si>
  <si>
    <t>1.3.6</t>
  </si>
  <si>
    <t>GI reducer adaptor 25mm x 63mm</t>
  </si>
  <si>
    <t>1.3.7</t>
  </si>
  <si>
    <t>Non Return Valve 63mm Peglar spring type or equivalent</t>
  </si>
  <si>
    <t>1.3.8</t>
  </si>
  <si>
    <t>63mm G.I. pipe</t>
  </si>
  <si>
    <t>1.3.9</t>
  </si>
  <si>
    <t>63mm master meter (Zenner) complete with all necesarry fittings. The meter must  be velocty dry dial type.</t>
  </si>
  <si>
    <t>1.3.10</t>
  </si>
  <si>
    <t>63mm G.I. bends</t>
  </si>
  <si>
    <t>1.3.11</t>
  </si>
  <si>
    <t>63mm G..I. Plain sockects</t>
  </si>
  <si>
    <t>1.3.12</t>
  </si>
  <si>
    <t>110mm x 63mm G..I. reducing sockets</t>
  </si>
  <si>
    <t>no</t>
  </si>
  <si>
    <t>1.3.13</t>
  </si>
  <si>
    <t>110mm HDPE male adaptor</t>
  </si>
  <si>
    <t>1.3.14</t>
  </si>
  <si>
    <t>110mm HDPE pipe PN 12.5</t>
  </si>
  <si>
    <t>LM</t>
  </si>
  <si>
    <t>1.3.15</t>
  </si>
  <si>
    <t>Fabicate, supply and install a G.I. Y-Tee. Price must inclusive of all necessary couplings and adaptotrs</t>
  </si>
  <si>
    <t>item</t>
  </si>
  <si>
    <t>1.3.16</t>
  </si>
  <si>
    <t>110mm non return valve</t>
  </si>
  <si>
    <t>Electrical Sundries within a radius of 50m from borehole:</t>
  </si>
  <si>
    <t>1.4.1</t>
  </si>
  <si>
    <t>Junction Box complete fittings</t>
  </si>
  <si>
    <t>1.4.2</t>
  </si>
  <si>
    <t xml:space="preserve">10mm2 × 4core armoured cable </t>
  </si>
  <si>
    <t>m</t>
  </si>
  <si>
    <t>1.4.3</t>
  </si>
  <si>
    <t>Float Switch</t>
  </si>
  <si>
    <t>1.4.4</t>
  </si>
  <si>
    <t>Earth rod 1.2m c/w earth lead cables</t>
  </si>
  <si>
    <t>set</t>
  </si>
  <si>
    <t xml:space="preserve">TOTAL Bill No. 1 Carried to summary </t>
  </si>
  <si>
    <t xml:space="preserve">BILL NO. 2: PIPELINES </t>
  </si>
  <si>
    <t>Pipeline (Rising Main)</t>
  </si>
  <si>
    <t>2.1.1</t>
  </si>
  <si>
    <t>Excavate a 0.4m wide trench to a depth of 700mm and backfill after pipe laying. (using backhoe)</t>
  </si>
  <si>
    <t>hrs</t>
  </si>
  <si>
    <t>2.1.2</t>
  </si>
  <si>
    <t>Supply, delivery to site and joint 110mm diameter HDPE pipes PN10</t>
  </si>
  <si>
    <t>2.1.3</t>
  </si>
  <si>
    <t>Allow for electrofusion welding (EFW) for 110mm HDPE pipe joints</t>
  </si>
  <si>
    <t>Joints</t>
  </si>
  <si>
    <t>2.1.4</t>
  </si>
  <si>
    <t>2.1.5</t>
  </si>
  <si>
    <t>Saddle clamp 4'' x 2''</t>
  </si>
  <si>
    <t>2.1.6</t>
  </si>
  <si>
    <t xml:space="preserve">63mm Single orifice Air valves </t>
  </si>
  <si>
    <t>2.1.7</t>
  </si>
  <si>
    <t>63mm gate valve</t>
  </si>
  <si>
    <t>2.1.8</t>
  </si>
  <si>
    <t>63mm G.I nipple</t>
  </si>
  <si>
    <t>2.1.9</t>
  </si>
  <si>
    <t>Construct a 600mm x 600mm x 1200mm masonry valve chamber, plastered both surfaces and with a heavy gauge metallic cover (complete with locking mechanism and heavy duty padlock) hinged to frame</t>
  </si>
  <si>
    <t>2.1.10</t>
  </si>
  <si>
    <t>Supply and install 110mm G.I. pipes across road culverts</t>
  </si>
  <si>
    <t>2.1.11</t>
  </si>
  <si>
    <t>Supply and fix 110mm sliuce valves complete with all adaptors and fittings</t>
  </si>
  <si>
    <t>2.1.12</t>
  </si>
  <si>
    <t>110mm GI Nipples</t>
  </si>
  <si>
    <t>2.1.13</t>
  </si>
  <si>
    <t>110mm GI Bends</t>
  </si>
  <si>
    <t>2.1.14</t>
  </si>
  <si>
    <t>110mm GI Plain Sockets</t>
  </si>
  <si>
    <t>2.1.15</t>
  </si>
  <si>
    <t>Bondex</t>
  </si>
  <si>
    <t>kg</t>
  </si>
  <si>
    <t>2.1.16</t>
  </si>
  <si>
    <t xml:space="preserve">TOTAL Bill No. 2 Carried to summary </t>
  </si>
  <si>
    <t>DISTRIBUTION SYSTEM</t>
  </si>
  <si>
    <t>Pipelines</t>
  </si>
  <si>
    <t>3.1.1</t>
  </si>
  <si>
    <t>Excavate a 0.4m wide trench to a depth of 700mm and backfill after pipe laying.</t>
  </si>
  <si>
    <t>hours</t>
  </si>
  <si>
    <t>3.1.2</t>
  </si>
  <si>
    <t>Supply, delivery to site and joint 63mm diameter HDPE pipes PN12.5</t>
  </si>
  <si>
    <t>3.1.3</t>
  </si>
  <si>
    <t>Allow for electrofusion welding (EFW) for 50mm HDPE pipe joints</t>
  </si>
  <si>
    <t>3.1.4</t>
  </si>
  <si>
    <t xml:space="preserve"> Supply and install a 110mm x 63mm HDPE reducing Tee </t>
  </si>
  <si>
    <t>3.1.5</t>
  </si>
  <si>
    <t xml:space="preserve"> Supply and install a 110mm x 90mm HDPE reducing coupling</t>
  </si>
  <si>
    <t>3.1.6</t>
  </si>
  <si>
    <t xml:space="preserve"> Supply and install a 90mm x 63mm HDPE reducing coupling</t>
  </si>
  <si>
    <t>3.1.7</t>
  </si>
  <si>
    <t>Allow for relevant fittings and 63mm G.I. Pipes for connection an existing plastic tank on top of CGTR water kiosk</t>
  </si>
  <si>
    <t>3.1.8</t>
  </si>
  <si>
    <t>Allow for relevant fittings and 63mm G.I. Pipes for connection an existing plastic tank at Bula Iftin A village</t>
  </si>
  <si>
    <t>TOTAL Bill No. 3  Distribution system - Carried to summary.</t>
  </si>
  <si>
    <t>SUMMARY</t>
  </si>
  <si>
    <t>Bill No. 1: Borehole Equiping</t>
  </si>
  <si>
    <t>Bill No. 3: Distribution System</t>
  </si>
  <si>
    <t>SUB - TOTAL (Inclusive of Taxes)</t>
  </si>
  <si>
    <t>TOTAL PROJECT COST</t>
  </si>
  <si>
    <r>
      <t>Supply and installation of  a submersible  pump with  stainless steel impellers (complete with a 3 phase 2 kw motor) with a capacity to pump 5m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/hr against a head of 65m, preferably Grundfos or its equivallent.The cost shall include  a 3phase control panel and cables to be used with a borehole depth of 26m. Punp house is located 50m away from the borehole.</t>
    </r>
  </si>
  <si>
    <t>Bill No. 2: Pipeline (Rising Main)</t>
  </si>
  <si>
    <t>BILL OF QUANTITIES FOR GARSEN CLUSTER WATER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</si>
</sst>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_(* #,##0_);_(* \(#,##0\);_(* &quot;-&quot;??_);_(@_)"/>
  </numFmts>
  <fonts count="10">
    <font>
      <sz val="11"/>
      <color theme="1"/>
      <name val="Calibri"/>
      <charset val="134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vertAlign val="superscript"/>
      <sz val="12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8">
    <xf numFmtId="0" fontId="0" fillId="0" borderId="0" xfId="0"/>
    <xf numFmtId="165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164" fontId="2" fillId="0" borderId="1" xfId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65" fontId="2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vertical="center"/>
    </xf>
    <xf numFmtId="164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zoomScale="80" zoomScaleNormal="80" zoomScaleSheetLayoutView="80" workbookViewId="0">
      <selection sqref="A1:F1"/>
    </sheetView>
  </sheetViews>
  <sheetFormatPr defaultColWidth="9" defaultRowHeight="14.5"/>
  <cols>
    <col min="1" max="1" width="8.08984375" style="1" customWidth="1"/>
    <col min="2" max="2" width="70.08984375" style="2" customWidth="1"/>
    <col min="3" max="3" width="8.7265625" style="3" customWidth="1"/>
    <col min="4" max="4" width="16.26953125" style="3" customWidth="1"/>
    <col min="5" max="5" width="13" style="3" customWidth="1"/>
    <col min="6" max="6" width="16.08984375" style="3" customWidth="1"/>
  </cols>
  <sheetData>
    <row r="1" spans="1:6" ht="36" customHeight="1">
      <c r="A1" s="37" t="s">
        <v>124</v>
      </c>
      <c r="B1" s="37"/>
      <c r="C1" s="37"/>
      <c r="D1" s="37"/>
      <c r="E1" s="37"/>
      <c r="F1" s="37"/>
    </row>
    <row r="2" spans="1:6" ht="30" customHeight="1">
      <c r="A2" s="5"/>
      <c r="B2" s="6"/>
      <c r="C2" s="6" t="s">
        <v>0</v>
      </c>
      <c r="D2" s="6" t="s">
        <v>1</v>
      </c>
      <c r="E2" s="4" t="s">
        <v>2</v>
      </c>
      <c r="F2" s="4" t="s">
        <v>3</v>
      </c>
    </row>
    <row r="3" spans="1:6" ht="15.5">
      <c r="A3" s="5">
        <v>1</v>
      </c>
      <c r="B3" s="7" t="s">
        <v>4</v>
      </c>
      <c r="C3" s="8"/>
      <c r="D3" s="8"/>
      <c r="E3" s="9"/>
      <c r="F3" s="10"/>
    </row>
    <row r="4" spans="1:6" ht="31">
      <c r="A4" s="5"/>
      <c r="B4" s="11" t="s">
        <v>5</v>
      </c>
      <c r="C4" s="8"/>
      <c r="D4" s="8"/>
      <c r="E4" s="9"/>
      <c r="F4" s="10"/>
    </row>
    <row r="5" spans="1:6" ht="15.5">
      <c r="A5" s="5">
        <v>1.1000000000000001</v>
      </c>
      <c r="B5" s="7" t="s">
        <v>6</v>
      </c>
      <c r="C5" s="8"/>
      <c r="D5" s="8"/>
      <c r="E5" s="9"/>
      <c r="F5" s="10"/>
    </row>
    <row r="6" spans="1:6" ht="80.5">
      <c r="A6" s="12" t="s">
        <v>7</v>
      </c>
      <c r="B6" s="13" t="s">
        <v>122</v>
      </c>
      <c r="C6" s="8" t="s">
        <v>8</v>
      </c>
      <c r="D6" s="8">
        <v>1</v>
      </c>
      <c r="E6" s="9"/>
      <c r="F6" s="10">
        <f t="shared" ref="F6:F25" si="0">E6*D6</f>
        <v>0</v>
      </c>
    </row>
    <row r="7" spans="1:6" ht="15.5">
      <c r="A7" s="5">
        <v>1.2</v>
      </c>
      <c r="B7" s="14" t="s">
        <v>9</v>
      </c>
      <c r="C7" s="8"/>
      <c r="D7" s="8"/>
      <c r="E7" s="9"/>
      <c r="F7" s="10"/>
    </row>
    <row r="8" spans="1:6" ht="15.5">
      <c r="A8" s="12" t="s">
        <v>10</v>
      </c>
      <c r="B8" s="15" t="s">
        <v>11</v>
      </c>
      <c r="C8" s="8" t="s">
        <v>12</v>
      </c>
      <c r="D8" s="8">
        <v>9</v>
      </c>
      <c r="E8" s="9"/>
      <c r="F8" s="10">
        <f t="shared" si="0"/>
        <v>0</v>
      </c>
    </row>
    <row r="9" spans="1:6" ht="15.5">
      <c r="A9" s="5">
        <v>1.3</v>
      </c>
      <c r="B9" s="7" t="s">
        <v>13</v>
      </c>
      <c r="C9" s="8"/>
      <c r="D9" s="8"/>
      <c r="E9" s="9"/>
      <c r="F9" s="10"/>
    </row>
    <row r="10" spans="1:6" ht="31">
      <c r="A10" s="12" t="s">
        <v>14</v>
      </c>
      <c r="B10" s="16" t="s">
        <v>15</v>
      </c>
      <c r="C10" s="8" t="s">
        <v>12</v>
      </c>
      <c r="D10" s="8">
        <v>1</v>
      </c>
      <c r="E10" s="9"/>
      <c r="F10" s="10">
        <f t="shared" si="0"/>
        <v>0</v>
      </c>
    </row>
    <row r="11" spans="1:6" ht="15.5">
      <c r="A11" s="12" t="s">
        <v>16</v>
      </c>
      <c r="B11" s="13" t="s">
        <v>17</v>
      </c>
      <c r="C11" s="8" t="s">
        <v>12</v>
      </c>
      <c r="D11" s="8">
        <v>1</v>
      </c>
      <c r="E11" s="9"/>
      <c r="F11" s="10">
        <f t="shared" si="0"/>
        <v>0</v>
      </c>
    </row>
    <row r="12" spans="1:6" ht="15.5">
      <c r="A12" s="12" t="s">
        <v>18</v>
      </c>
      <c r="B12" s="13" t="s">
        <v>19</v>
      </c>
      <c r="C12" s="8" t="s">
        <v>12</v>
      </c>
      <c r="D12" s="8">
        <v>2</v>
      </c>
      <c r="E12" s="9"/>
      <c r="F12" s="10">
        <f t="shared" si="0"/>
        <v>0</v>
      </c>
    </row>
    <row r="13" spans="1:6" ht="15.5">
      <c r="A13" s="12" t="s">
        <v>20</v>
      </c>
      <c r="B13" s="17" t="s">
        <v>21</v>
      </c>
      <c r="C13" s="8" t="s">
        <v>12</v>
      </c>
      <c r="D13" s="8">
        <v>1</v>
      </c>
      <c r="E13" s="9"/>
      <c r="F13" s="10">
        <f t="shared" si="0"/>
        <v>0</v>
      </c>
    </row>
    <row r="14" spans="1:6" ht="15.5">
      <c r="A14" s="12" t="s">
        <v>22</v>
      </c>
      <c r="B14" s="17" t="s">
        <v>23</v>
      </c>
      <c r="C14" s="8" t="s">
        <v>12</v>
      </c>
      <c r="D14" s="8">
        <v>1</v>
      </c>
      <c r="E14" s="9"/>
      <c r="F14" s="10">
        <f t="shared" si="0"/>
        <v>0</v>
      </c>
    </row>
    <row r="15" spans="1:6" ht="15.5">
      <c r="A15" s="12" t="s">
        <v>24</v>
      </c>
      <c r="B15" s="15" t="s">
        <v>25</v>
      </c>
      <c r="C15" s="8" t="s">
        <v>12</v>
      </c>
      <c r="D15" s="8">
        <v>1</v>
      </c>
      <c r="E15" s="9"/>
      <c r="F15" s="10">
        <f t="shared" si="0"/>
        <v>0</v>
      </c>
    </row>
    <row r="16" spans="1:6" ht="15.5">
      <c r="A16" s="12" t="s">
        <v>26</v>
      </c>
      <c r="B16" s="17" t="s">
        <v>27</v>
      </c>
      <c r="C16" s="8" t="s">
        <v>12</v>
      </c>
      <c r="D16" s="8">
        <v>1</v>
      </c>
      <c r="E16" s="9"/>
      <c r="F16" s="10">
        <f t="shared" si="0"/>
        <v>0</v>
      </c>
    </row>
    <row r="17" spans="1:6" ht="15.5">
      <c r="A17" s="12" t="s">
        <v>28</v>
      </c>
      <c r="B17" s="17" t="s">
        <v>29</v>
      </c>
      <c r="C17" s="8" t="s">
        <v>12</v>
      </c>
      <c r="D17" s="8">
        <v>1</v>
      </c>
      <c r="E17" s="9"/>
      <c r="F17" s="10">
        <f t="shared" si="0"/>
        <v>0</v>
      </c>
    </row>
    <row r="18" spans="1:6" ht="31">
      <c r="A18" s="12" t="s">
        <v>30</v>
      </c>
      <c r="B18" s="17" t="s">
        <v>31</v>
      </c>
      <c r="C18" s="8" t="s">
        <v>12</v>
      </c>
      <c r="D18" s="8">
        <v>1</v>
      </c>
      <c r="E18" s="9"/>
      <c r="F18" s="10">
        <f t="shared" si="0"/>
        <v>0</v>
      </c>
    </row>
    <row r="19" spans="1:6" ht="15.5">
      <c r="A19" s="12" t="s">
        <v>32</v>
      </c>
      <c r="B19" s="17" t="s">
        <v>33</v>
      </c>
      <c r="C19" s="8" t="s">
        <v>12</v>
      </c>
      <c r="D19" s="8">
        <v>2</v>
      </c>
      <c r="E19" s="9"/>
      <c r="F19" s="10">
        <f t="shared" si="0"/>
        <v>0</v>
      </c>
    </row>
    <row r="20" spans="1:6" ht="15.5">
      <c r="A20" s="12" t="s">
        <v>34</v>
      </c>
      <c r="B20" s="17" t="s">
        <v>35</v>
      </c>
      <c r="C20" s="8" t="s">
        <v>12</v>
      </c>
      <c r="D20" s="8">
        <v>2</v>
      </c>
      <c r="E20" s="9"/>
      <c r="F20" s="10">
        <f t="shared" si="0"/>
        <v>0</v>
      </c>
    </row>
    <row r="21" spans="1:6" ht="15.5">
      <c r="A21" s="12" t="s">
        <v>36</v>
      </c>
      <c r="B21" s="17" t="s">
        <v>37</v>
      </c>
      <c r="C21" s="8" t="s">
        <v>38</v>
      </c>
      <c r="D21" s="8">
        <v>1</v>
      </c>
      <c r="E21" s="9"/>
      <c r="F21" s="10">
        <f t="shared" si="0"/>
        <v>0</v>
      </c>
    </row>
    <row r="22" spans="1:6" ht="15.5">
      <c r="A22" s="12" t="s">
        <v>39</v>
      </c>
      <c r="B22" s="17" t="s">
        <v>40</v>
      </c>
      <c r="C22" s="8" t="s">
        <v>12</v>
      </c>
      <c r="D22" s="8">
        <v>1</v>
      </c>
      <c r="E22" s="9"/>
      <c r="F22" s="10">
        <f t="shared" si="0"/>
        <v>0</v>
      </c>
    </row>
    <row r="23" spans="1:6" ht="15.5">
      <c r="A23" s="12" t="s">
        <v>41</v>
      </c>
      <c r="B23" s="17" t="s">
        <v>42</v>
      </c>
      <c r="C23" s="8" t="s">
        <v>43</v>
      </c>
      <c r="D23" s="8">
        <v>40</v>
      </c>
      <c r="E23" s="9"/>
      <c r="F23" s="10">
        <f t="shared" si="0"/>
        <v>0</v>
      </c>
    </row>
    <row r="24" spans="1:6" ht="31">
      <c r="A24" s="12" t="s">
        <v>44</v>
      </c>
      <c r="B24" s="17" t="s">
        <v>45</v>
      </c>
      <c r="C24" s="8" t="s">
        <v>46</v>
      </c>
      <c r="D24" s="8">
        <v>1</v>
      </c>
      <c r="E24" s="9"/>
      <c r="F24" s="10">
        <f t="shared" si="0"/>
        <v>0</v>
      </c>
    </row>
    <row r="25" spans="1:6" ht="15.5">
      <c r="A25" s="12" t="s">
        <v>47</v>
      </c>
      <c r="B25" s="17" t="s">
        <v>48</v>
      </c>
      <c r="C25" s="8" t="s">
        <v>12</v>
      </c>
      <c r="D25" s="8">
        <v>1</v>
      </c>
      <c r="E25" s="9"/>
      <c r="F25" s="10">
        <f t="shared" si="0"/>
        <v>0</v>
      </c>
    </row>
    <row r="26" spans="1:6" ht="15.5">
      <c r="A26" s="12">
        <v>1.4</v>
      </c>
      <c r="B26" s="7" t="s">
        <v>49</v>
      </c>
      <c r="C26" s="8"/>
      <c r="D26" s="8"/>
      <c r="E26" s="9"/>
      <c r="F26" s="10"/>
    </row>
    <row r="27" spans="1:6" ht="24" customHeight="1">
      <c r="A27" s="12" t="s">
        <v>50</v>
      </c>
      <c r="B27" s="16" t="s">
        <v>51</v>
      </c>
      <c r="C27" s="8" t="s">
        <v>8</v>
      </c>
      <c r="D27" s="8">
        <v>1</v>
      </c>
      <c r="E27" s="9"/>
      <c r="F27" s="10">
        <f t="shared" ref="F27:F30" si="1">E27*D27</f>
        <v>0</v>
      </c>
    </row>
    <row r="28" spans="1:6" ht="27" customHeight="1">
      <c r="A28" s="12" t="s">
        <v>52</v>
      </c>
      <c r="B28" s="18" t="s">
        <v>53</v>
      </c>
      <c r="C28" s="8" t="s">
        <v>54</v>
      </c>
      <c r="D28" s="8">
        <v>50</v>
      </c>
      <c r="E28" s="9"/>
      <c r="F28" s="10">
        <f t="shared" si="1"/>
        <v>0</v>
      </c>
    </row>
    <row r="29" spans="1:6" ht="15.5">
      <c r="A29" s="12" t="s">
        <v>55</v>
      </c>
      <c r="B29" s="17" t="s">
        <v>56</v>
      </c>
      <c r="C29" s="8" t="s">
        <v>12</v>
      </c>
      <c r="D29" s="8">
        <v>1</v>
      </c>
      <c r="E29" s="9"/>
      <c r="F29" s="10">
        <f t="shared" si="1"/>
        <v>0</v>
      </c>
    </row>
    <row r="30" spans="1:6" ht="15.5">
      <c r="A30" s="12" t="s">
        <v>57</v>
      </c>
      <c r="B30" s="19" t="s">
        <v>58</v>
      </c>
      <c r="C30" s="8" t="s">
        <v>59</v>
      </c>
      <c r="D30" s="8">
        <v>1</v>
      </c>
      <c r="E30" s="9"/>
      <c r="F30" s="10">
        <f t="shared" si="1"/>
        <v>0</v>
      </c>
    </row>
    <row r="31" spans="1:6" ht="15.5">
      <c r="A31" s="12"/>
      <c r="B31" s="20" t="s">
        <v>60</v>
      </c>
      <c r="C31" s="8"/>
      <c r="D31" s="8"/>
      <c r="E31" s="9"/>
      <c r="F31" s="21">
        <f>SUM(F3:F30)</f>
        <v>0</v>
      </c>
    </row>
    <row r="32" spans="1:6" ht="15.5">
      <c r="A32" s="12"/>
      <c r="B32" s="20"/>
      <c r="C32" s="8"/>
      <c r="D32" s="8"/>
      <c r="E32" s="9"/>
      <c r="F32" s="21"/>
    </row>
    <row r="33" spans="1:6" ht="15.5">
      <c r="A33" s="12">
        <v>2</v>
      </c>
      <c r="B33" s="20" t="s">
        <v>61</v>
      </c>
      <c r="C33" s="6"/>
      <c r="D33" s="6"/>
      <c r="E33" s="22"/>
      <c r="F33" s="21"/>
    </row>
    <row r="34" spans="1:6" ht="15.5">
      <c r="A34" s="12">
        <v>2.1</v>
      </c>
      <c r="B34" s="20" t="s">
        <v>62</v>
      </c>
      <c r="C34" s="6"/>
      <c r="D34" s="6"/>
      <c r="E34" s="22"/>
      <c r="F34" s="21"/>
    </row>
    <row r="35" spans="1:6" ht="31">
      <c r="A35" s="12" t="s">
        <v>63</v>
      </c>
      <c r="B35" s="13" t="s">
        <v>64</v>
      </c>
      <c r="C35" s="8" t="s">
        <v>65</v>
      </c>
      <c r="D35" s="23">
        <v>24</v>
      </c>
      <c r="E35" s="9"/>
      <c r="F35" s="21">
        <f t="shared" ref="F35:F45" si="2">E35*D35</f>
        <v>0</v>
      </c>
    </row>
    <row r="36" spans="1:6" ht="15.5">
      <c r="A36" s="12" t="s">
        <v>66</v>
      </c>
      <c r="B36" s="13" t="s">
        <v>67</v>
      </c>
      <c r="C36" s="8" t="s">
        <v>43</v>
      </c>
      <c r="D36" s="23">
        <v>2500</v>
      </c>
      <c r="E36" s="9"/>
      <c r="F36" s="21">
        <f t="shared" si="2"/>
        <v>0</v>
      </c>
    </row>
    <row r="37" spans="1:6" ht="15.5">
      <c r="A37" s="12" t="s">
        <v>68</v>
      </c>
      <c r="B37" s="18" t="s">
        <v>69</v>
      </c>
      <c r="C37" s="8" t="s">
        <v>70</v>
      </c>
      <c r="D37" s="8">
        <v>50</v>
      </c>
      <c r="E37" s="9"/>
      <c r="F37" s="21">
        <f t="shared" si="2"/>
        <v>0</v>
      </c>
    </row>
    <row r="38" spans="1:6" ht="15.5">
      <c r="A38" s="12" t="s">
        <v>71</v>
      </c>
      <c r="B38" s="17" t="s">
        <v>40</v>
      </c>
      <c r="C38" s="8" t="s">
        <v>12</v>
      </c>
      <c r="D38" s="8">
        <v>6</v>
      </c>
      <c r="E38" s="9"/>
      <c r="F38" s="21">
        <f t="shared" si="2"/>
        <v>0</v>
      </c>
    </row>
    <row r="39" spans="1:6" ht="15.5">
      <c r="A39" s="12" t="s">
        <v>72</v>
      </c>
      <c r="B39" s="13" t="s">
        <v>73</v>
      </c>
      <c r="C39" s="8" t="s">
        <v>12</v>
      </c>
      <c r="D39" s="8">
        <v>2</v>
      </c>
      <c r="E39" s="9"/>
      <c r="F39" s="21">
        <f t="shared" si="2"/>
        <v>0</v>
      </c>
    </row>
    <row r="40" spans="1:6" ht="15.5">
      <c r="A40" s="12" t="s">
        <v>74</v>
      </c>
      <c r="B40" s="13" t="s">
        <v>75</v>
      </c>
      <c r="C40" s="8" t="s">
        <v>12</v>
      </c>
      <c r="D40" s="8">
        <v>2</v>
      </c>
      <c r="E40" s="9"/>
      <c r="F40" s="21">
        <f t="shared" si="2"/>
        <v>0</v>
      </c>
    </row>
    <row r="41" spans="1:6" ht="15.5">
      <c r="A41" s="12" t="s">
        <v>76</v>
      </c>
      <c r="B41" s="13" t="s">
        <v>77</v>
      </c>
      <c r="C41" s="8" t="s">
        <v>12</v>
      </c>
      <c r="D41" s="8">
        <v>2</v>
      </c>
      <c r="E41" s="9"/>
      <c r="F41" s="21">
        <f t="shared" si="2"/>
        <v>0</v>
      </c>
    </row>
    <row r="42" spans="1:6" ht="15.5">
      <c r="A42" s="12" t="s">
        <v>78</v>
      </c>
      <c r="B42" s="13" t="s">
        <v>79</v>
      </c>
      <c r="C42" s="8" t="s">
        <v>12</v>
      </c>
      <c r="D42" s="8">
        <v>4</v>
      </c>
      <c r="E42" s="9"/>
      <c r="F42" s="21">
        <f t="shared" si="2"/>
        <v>0</v>
      </c>
    </row>
    <row r="43" spans="1:6" ht="46.5">
      <c r="A43" s="12" t="s">
        <v>80</v>
      </c>
      <c r="B43" s="13" t="s">
        <v>81</v>
      </c>
      <c r="C43" s="8" t="s">
        <v>12</v>
      </c>
      <c r="D43" s="8">
        <v>2</v>
      </c>
      <c r="E43" s="9"/>
      <c r="F43" s="21">
        <f t="shared" si="2"/>
        <v>0</v>
      </c>
    </row>
    <row r="44" spans="1:6" ht="15.5">
      <c r="A44" s="12" t="s">
        <v>82</v>
      </c>
      <c r="B44" s="13" t="s">
        <v>83</v>
      </c>
      <c r="C44" s="8" t="s">
        <v>12</v>
      </c>
      <c r="D44" s="8">
        <v>10</v>
      </c>
      <c r="E44" s="9"/>
      <c r="F44" s="21">
        <f t="shared" si="2"/>
        <v>0</v>
      </c>
    </row>
    <row r="45" spans="1:6" ht="15.5">
      <c r="A45" s="12" t="s">
        <v>84</v>
      </c>
      <c r="B45" s="13" t="s">
        <v>85</v>
      </c>
      <c r="C45" s="8" t="s">
        <v>12</v>
      </c>
      <c r="D45" s="8">
        <v>2</v>
      </c>
      <c r="E45" s="9"/>
      <c r="F45" s="21">
        <f t="shared" si="2"/>
        <v>0</v>
      </c>
    </row>
    <row r="46" spans="1:6" ht="15.5">
      <c r="A46" s="12" t="s">
        <v>86</v>
      </c>
      <c r="B46" s="13" t="s">
        <v>87</v>
      </c>
      <c r="C46" s="8" t="s">
        <v>12</v>
      </c>
      <c r="D46" s="8">
        <v>4</v>
      </c>
      <c r="E46" s="9"/>
      <c r="F46" s="21">
        <f>E46*D46</f>
        <v>0</v>
      </c>
    </row>
    <row r="47" spans="1:6" ht="15.5">
      <c r="A47" s="12" t="s">
        <v>88</v>
      </c>
      <c r="B47" s="13" t="s">
        <v>89</v>
      </c>
      <c r="C47" s="8" t="s">
        <v>12</v>
      </c>
      <c r="D47" s="8">
        <v>8</v>
      </c>
      <c r="E47" s="9"/>
      <c r="F47" s="21">
        <f>E47*D47</f>
        <v>0</v>
      </c>
    </row>
    <row r="48" spans="1:6" ht="15.5">
      <c r="A48" s="12" t="s">
        <v>90</v>
      </c>
      <c r="B48" s="13" t="s">
        <v>91</v>
      </c>
      <c r="C48" s="8" t="s">
        <v>12</v>
      </c>
      <c r="D48" s="8">
        <v>14</v>
      </c>
      <c r="E48" s="9"/>
      <c r="F48" s="21">
        <f>E48*D48</f>
        <v>0</v>
      </c>
    </row>
    <row r="49" spans="1:6" ht="15.5">
      <c r="A49" s="12" t="s">
        <v>92</v>
      </c>
      <c r="B49" s="13" t="s">
        <v>93</v>
      </c>
      <c r="C49" s="8" t="s">
        <v>94</v>
      </c>
      <c r="D49" s="8">
        <v>1</v>
      </c>
      <c r="E49" s="9"/>
      <c r="F49" s="21">
        <f>E49*D49</f>
        <v>0</v>
      </c>
    </row>
    <row r="50" spans="1:6" ht="15.5">
      <c r="A50" s="12" t="s">
        <v>95</v>
      </c>
      <c r="B50" s="20" t="s">
        <v>96</v>
      </c>
      <c r="C50" s="8"/>
      <c r="D50" s="8"/>
      <c r="E50" s="9"/>
      <c r="F50" s="21">
        <f>SUM(F35:F45)</f>
        <v>0</v>
      </c>
    </row>
    <row r="51" spans="1:6" ht="15.5">
      <c r="A51" s="24"/>
      <c r="B51" s="13"/>
      <c r="C51" s="8"/>
      <c r="D51" s="8"/>
      <c r="E51" s="9"/>
      <c r="F51" s="21"/>
    </row>
    <row r="52" spans="1:6" ht="15.5">
      <c r="A52" s="25">
        <v>3</v>
      </c>
      <c r="B52" s="7" t="s">
        <v>97</v>
      </c>
      <c r="C52" s="8"/>
      <c r="D52" s="8"/>
      <c r="E52" s="9"/>
      <c r="F52" s="21"/>
    </row>
    <row r="53" spans="1:6" ht="15.5">
      <c r="A53" s="25">
        <v>3.1</v>
      </c>
      <c r="B53" s="7" t="s">
        <v>98</v>
      </c>
      <c r="C53" s="8"/>
      <c r="D53" s="8"/>
      <c r="E53" s="9"/>
      <c r="F53" s="21"/>
    </row>
    <row r="54" spans="1:6" ht="31">
      <c r="A54" s="12" t="s">
        <v>99</v>
      </c>
      <c r="B54" s="13" t="s">
        <v>100</v>
      </c>
      <c r="C54" s="8" t="s">
        <v>101</v>
      </c>
      <c r="D54" s="23">
        <v>8</v>
      </c>
      <c r="E54" s="9"/>
      <c r="F54" s="21">
        <f t="shared" ref="F54:F61" si="3">E54*D54</f>
        <v>0</v>
      </c>
    </row>
    <row r="55" spans="1:6" ht="15.5">
      <c r="A55" s="12" t="s">
        <v>102</v>
      </c>
      <c r="B55" s="13" t="s">
        <v>103</v>
      </c>
      <c r="C55" s="8" t="s">
        <v>43</v>
      </c>
      <c r="D55" s="23">
        <v>600</v>
      </c>
      <c r="E55" s="9"/>
      <c r="F55" s="21">
        <f t="shared" si="3"/>
        <v>0</v>
      </c>
    </row>
    <row r="56" spans="1:6" ht="15.5">
      <c r="A56" s="12" t="s">
        <v>104</v>
      </c>
      <c r="B56" s="18" t="s">
        <v>105</v>
      </c>
      <c r="C56" s="8" t="s">
        <v>70</v>
      </c>
      <c r="D56" s="8">
        <v>6</v>
      </c>
      <c r="E56" s="9"/>
      <c r="F56" s="21">
        <f t="shared" si="3"/>
        <v>0</v>
      </c>
    </row>
    <row r="57" spans="1:6" ht="15.5">
      <c r="A57" s="12" t="s">
        <v>106</v>
      </c>
      <c r="B57" s="17" t="s">
        <v>107</v>
      </c>
      <c r="C57" s="8" t="s">
        <v>46</v>
      </c>
      <c r="D57" s="8">
        <v>1</v>
      </c>
      <c r="E57" s="9"/>
      <c r="F57" s="21">
        <f t="shared" si="3"/>
        <v>0</v>
      </c>
    </row>
    <row r="58" spans="1:6" ht="15.5">
      <c r="A58" s="12" t="s">
        <v>108</v>
      </c>
      <c r="B58" s="17" t="s">
        <v>109</v>
      </c>
      <c r="C58" s="8" t="s">
        <v>12</v>
      </c>
      <c r="D58" s="8">
        <v>1</v>
      </c>
      <c r="E58" s="9"/>
      <c r="F58" s="21">
        <f t="shared" si="3"/>
        <v>0</v>
      </c>
    </row>
    <row r="59" spans="1:6" ht="15.5">
      <c r="A59" s="12" t="s">
        <v>110</v>
      </c>
      <c r="B59" s="17" t="s">
        <v>111</v>
      </c>
      <c r="C59" s="8" t="s">
        <v>12</v>
      </c>
      <c r="D59" s="8">
        <v>1</v>
      </c>
      <c r="E59" s="9"/>
      <c r="F59" s="21">
        <f t="shared" si="3"/>
        <v>0</v>
      </c>
    </row>
    <row r="60" spans="1:6" ht="31">
      <c r="A60" s="12" t="s">
        <v>112</v>
      </c>
      <c r="B60" s="17" t="s">
        <v>113</v>
      </c>
      <c r="C60" s="8" t="s">
        <v>8</v>
      </c>
      <c r="D60" s="8">
        <v>1</v>
      </c>
      <c r="E60" s="9"/>
      <c r="F60" s="21">
        <f t="shared" si="3"/>
        <v>0</v>
      </c>
    </row>
    <row r="61" spans="1:6" ht="31">
      <c r="A61" s="12" t="s">
        <v>114</v>
      </c>
      <c r="B61" s="17" t="s">
        <v>115</v>
      </c>
      <c r="C61" s="8" t="s">
        <v>8</v>
      </c>
      <c r="D61" s="8">
        <v>1</v>
      </c>
      <c r="E61" s="9"/>
      <c r="F61" s="21">
        <f t="shared" si="3"/>
        <v>0</v>
      </c>
    </row>
    <row r="62" spans="1:6" ht="15.5">
      <c r="A62" s="24"/>
      <c r="B62" s="26" t="s">
        <v>116</v>
      </c>
      <c r="C62" s="8"/>
      <c r="D62" s="8"/>
      <c r="E62" s="9"/>
      <c r="F62" s="21">
        <f>SUM(F54:F61)</f>
        <v>0</v>
      </c>
    </row>
    <row r="63" spans="1:6" ht="15.5">
      <c r="A63" s="24"/>
      <c r="B63" s="18"/>
      <c r="C63" s="8"/>
      <c r="D63" s="8"/>
      <c r="E63" s="9"/>
      <c r="F63" s="21"/>
    </row>
    <row r="64" spans="1:6" ht="15.5">
      <c r="A64" s="27"/>
      <c r="B64" s="28" t="s">
        <v>117</v>
      </c>
      <c r="C64" s="28"/>
      <c r="D64" s="4"/>
      <c r="E64" s="28"/>
      <c r="F64" s="28"/>
    </row>
    <row r="65" spans="1:6" ht="15.5">
      <c r="A65" s="29">
        <v>1</v>
      </c>
      <c r="B65" s="7" t="s">
        <v>118</v>
      </c>
      <c r="C65" s="8"/>
      <c r="D65" s="8"/>
      <c r="E65" s="30"/>
      <c r="F65" s="31">
        <f>F31</f>
        <v>0</v>
      </c>
    </row>
    <row r="66" spans="1:6" ht="15.5">
      <c r="A66" s="29">
        <v>2</v>
      </c>
      <c r="B66" s="7" t="s">
        <v>123</v>
      </c>
      <c r="C66" s="8"/>
      <c r="D66" s="8"/>
      <c r="E66" s="30"/>
      <c r="F66" s="31">
        <f>F50</f>
        <v>0</v>
      </c>
    </row>
    <row r="67" spans="1:6" ht="15.5">
      <c r="A67" s="29">
        <v>3</v>
      </c>
      <c r="B67" s="7" t="s">
        <v>119</v>
      </c>
      <c r="C67" s="8"/>
      <c r="D67" s="8"/>
      <c r="E67" s="30"/>
      <c r="F67" s="31">
        <f>F62</f>
        <v>0</v>
      </c>
    </row>
    <row r="68" spans="1:6" ht="15.5">
      <c r="A68" s="29">
        <v>4</v>
      </c>
      <c r="B68" s="32" t="s">
        <v>120</v>
      </c>
      <c r="C68" s="8"/>
      <c r="D68" s="8"/>
      <c r="E68" s="30"/>
      <c r="F68" s="31">
        <f>SUM(F65:F67)</f>
        <v>0</v>
      </c>
    </row>
    <row r="69" spans="1:6">
      <c r="A69" s="33"/>
      <c r="B69" s="34"/>
      <c r="C69" s="35"/>
      <c r="D69" s="35"/>
      <c r="E69" s="35"/>
      <c r="F69" s="36"/>
    </row>
    <row r="70" spans="1:6">
      <c r="A70" s="33">
        <v>5</v>
      </c>
      <c r="B70" s="34" t="s">
        <v>121</v>
      </c>
      <c r="C70" s="35"/>
      <c r="D70" s="35"/>
      <c r="E70" s="35"/>
      <c r="F70" s="36">
        <f>F69+F68</f>
        <v>0</v>
      </c>
    </row>
  </sheetData>
  <mergeCells count="1">
    <mergeCell ref="A1:F1"/>
  </mergeCells>
  <pageMargins left="0.7" right="0.7" top="0.75" bottom="0.75" header="0.3" footer="0.3"/>
  <pageSetup scale="72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CWS PROJECT</vt:lpstr>
      <vt:lpstr>'CWS PROJECT'!Print_Area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Liz K. Sisenda</cp:lastModifiedBy>
  <dcterms:created xsi:type="dcterms:W3CDTF">2026-07-13T13:25:32Z</dcterms:created>
  <dcterms:modified xsi:type="dcterms:W3CDTF">2026-07-20T08:40:10Z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D3AB8026F3314149916F229BFBD2C393_11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